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Consultazione Tassi di Assenza " sheetId="1" r:id="rId1"/>
  </sheets>
  <calcPr calcId="125725"/>
</workbook>
</file>

<file path=xl/calcChain.xml><?xml version="1.0" encoding="utf-8"?>
<calcChain xmlns="http://schemas.openxmlformats.org/spreadsheetml/2006/main">
  <c r="B2" i="1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A21"/>
</calcChain>
</file>

<file path=xl/sharedStrings.xml><?xml version="1.0" encoding="utf-8"?>
<sst xmlns="http://schemas.openxmlformats.org/spreadsheetml/2006/main" count="5" uniqueCount="5">
  <si>
    <t>Anno</t>
  </si>
  <si>
    <t>Periodo</t>
  </si>
  <si>
    <t>Ufficio Dirigenziale</t>
  </si>
  <si>
    <t>% Presenze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</si>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</sst>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B26" sqref="B26"/>
    </sheetView>
  </sheetViews>
  <sheetFormatPr defaultRowHeight="14.4"/>
  <cols>
    <col min="2" max="2" width="20.109375" bestFit="1" customWidth="1"/>
    <col min="3" max="3" width="51.21875" bestFit="1" customWidth="1"/>
    <col min="4" max="4" width="10.1093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2022</v>
      </c>
      <c r="B2" s="1" t="str">
        <f t="shared" ref="B2:B20" si="0">"LUGLIO    - SETTEMBRE"</f>
        <v>LUGLIO    - SETTEMBRE</v>
      </c>
      <c r="C2" s="1" t="str">
        <f>"DIP.TO CURE PRIMARIE"</f>
        <v>DIP.TO CURE PRIMARIE</v>
      </c>
      <c r="D2" s="1">
        <v>67.3</v>
      </c>
      <c r="E2" s="1">
        <v>32.700000000000003</v>
      </c>
    </row>
    <row r="3" spans="1:5">
      <c r="A3" s="1">
        <v>2022</v>
      </c>
      <c r="B3" s="1" t="str">
        <f t="shared" si="0"/>
        <v>LUGLIO    - SETTEMBRE</v>
      </c>
      <c r="C3" s="1" t="str">
        <f>"DIP.TO DELL'EMERGENZA"</f>
        <v>DIP.TO DELL'EMERGENZA</v>
      </c>
      <c r="D3" s="1">
        <v>76.260000000000005</v>
      </c>
      <c r="E3" s="1">
        <v>23.74</v>
      </c>
    </row>
    <row r="4" spans="1:5">
      <c r="A4" s="1">
        <v>2022</v>
      </c>
      <c r="B4" s="1" t="str">
        <f t="shared" si="0"/>
        <v>LUGLIO    - SETTEMBRE</v>
      </c>
      <c r="C4" s="1" t="str">
        <f>"DIP.TO DI CHIRURGIA"</f>
        <v>DIP.TO DI CHIRURGIA</v>
      </c>
      <c r="D4" s="1">
        <v>72.64</v>
      </c>
      <c r="E4" s="1">
        <v>27.36</v>
      </c>
    </row>
    <row r="5" spans="1:5">
      <c r="A5" s="1">
        <v>2022</v>
      </c>
      <c r="B5" s="1" t="str">
        <f t="shared" si="0"/>
        <v>LUGLIO    - SETTEMBRE</v>
      </c>
      <c r="C5" s="1" t="str">
        <f>"DIP.TO DI MEDICINA"</f>
        <v>DIP.TO DI MEDICINA</v>
      </c>
      <c r="D5" s="1">
        <v>70.97</v>
      </c>
      <c r="E5" s="1">
        <v>29.03</v>
      </c>
    </row>
    <row r="6" spans="1:5">
      <c r="A6" s="1">
        <v>2022</v>
      </c>
      <c r="B6" s="1" t="str">
        <f t="shared" si="0"/>
        <v>LUGLIO    - SETTEMBRE</v>
      </c>
      <c r="C6" s="1" t="str">
        <f>"DIP.TO DI RADIOLOGIA"</f>
        <v>DIP.TO DI RADIOLOGIA</v>
      </c>
      <c r="D6" s="1">
        <v>72.510000000000005</v>
      </c>
      <c r="E6" s="1">
        <v>27.49</v>
      </c>
    </row>
    <row r="7" spans="1:5">
      <c r="A7" s="1">
        <v>2022</v>
      </c>
      <c r="B7" s="1" t="str">
        <f t="shared" si="0"/>
        <v>LUGLIO    - SETTEMBRE</v>
      </c>
      <c r="C7" s="1" t="str">
        <f>"DIP.TO DIREZIONE ASS.ZA OSPEDALIERA"</f>
        <v>DIP.TO DIREZIONE ASS.ZA OSPEDALIERA</v>
      </c>
      <c r="D7" s="1">
        <v>71.239999999999995</v>
      </c>
      <c r="E7" s="1">
        <v>28.76</v>
      </c>
    </row>
    <row r="8" spans="1:5">
      <c r="A8" s="1">
        <v>2022</v>
      </c>
      <c r="B8" s="1" t="str">
        <f t="shared" si="0"/>
        <v>LUGLIO    - SETTEMBRE</v>
      </c>
      <c r="C8" s="1" t="str">
        <f>"DIP.TO INT.LE PREVENZIONE E PROTEZIONE"</f>
        <v>DIP.TO INT.LE PREVENZIONE E PROTEZIONE</v>
      </c>
      <c r="D8" s="1">
        <v>69.849999999999994</v>
      </c>
      <c r="E8" s="1">
        <v>30.15</v>
      </c>
    </row>
    <row r="9" spans="1:5">
      <c r="A9" s="1">
        <v>2022</v>
      </c>
      <c r="B9" s="1" t="str">
        <f t="shared" si="0"/>
        <v>LUGLIO    - SETTEMBRE</v>
      </c>
      <c r="C9" s="1" t="str">
        <f>"DIP.TO INTERAZIENDALE FARMACEUTICO"</f>
        <v>DIP.TO INTERAZIENDALE FARMACEUTICO</v>
      </c>
      <c r="D9" s="1">
        <v>72.239999999999995</v>
      </c>
      <c r="E9" s="1">
        <v>27.76</v>
      </c>
    </row>
    <row r="10" spans="1:5">
      <c r="A10" s="1">
        <v>2022</v>
      </c>
      <c r="B10" s="1" t="str">
        <f t="shared" si="0"/>
        <v>LUGLIO    - SETTEMBRE</v>
      </c>
      <c r="C10" s="1" t="str">
        <f>"DIP.TO MATERNO INFANTILE"</f>
        <v>DIP.TO MATERNO INFANTILE</v>
      </c>
      <c r="D10" s="1">
        <v>75.290000000000006</v>
      </c>
      <c r="E10" s="1">
        <v>24.71</v>
      </c>
    </row>
    <row r="11" spans="1:5">
      <c r="A11" s="1">
        <v>2022</v>
      </c>
      <c r="B11" s="1" t="str">
        <f t="shared" si="0"/>
        <v>LUGLIO    - SETTEMBRE</v>
      </c>
      <c r="C11" s="1" t="str">
        <f>"DIP.TO SALUTE MENTALE - DAI- DP"</f>
        <v>DIP.TO SALUTE MENTALE - DAI- DP</v>
      </c>
      <c r="D11" s="1">
        <v>69.38</v>
      </c>
      <c r="E11" s="1">
        <v>30.62</v>
      </c>
    </row>
    <row r="12" spans="1:5">
      <c r="A12" s="1">
        <v>2022</v>
      </c>
      <c r="B12" s="1" t="str">
        <f t="shared" si="0"/>
        <v>LUGLIO    - SETTEMBRE</v>
      </c>
      <c r="C12" s="1" t="str">
        <f>"DIP.TO SANITA' PUBBLICA"</f>
        <v>DIP.TO SANITA' PUBBLICA</v>
      </c>
      <c r="D12" s="1">
        <v>68.87</v>
      </c>
      <c r="E12" s="1">
        <v>31.13</v>
      </c>
    </row>
    <row r="13" spans="1:5">
      <c r="A13" s="1">
        <v>2022</v>
      </c>
      <c r="B13" s="1" t="str">
        <f t="shared" si="0"/>
        <v>LUGLIO    - SETTEMBRE</v>
      </c>
      <c r="C13" s="1" t="str">
        <f>"DIPARTIMENTO SERVIZI DI STAFF AZIENDALI"</f>
        <v>DIPARTIMENTO SERVIZI DI STAFF AZIENDALI</v>
      </c>
      <c r="D13" s="1">
        <v>66.22</v>
      </c>
      <c r="E13" s="1">
        <v>33.78</v>
      </c>
    </row>
    <row r="14" spans="1:5">
      <c r="A14" s="1">
        <v>2022</v>
      </c>
      <c r="B14" s="1" t="str">
        <f t="shared" si="0"/>
        <v>LUGLIO    - SETTEMBRE</v>
      </c>
      <c r="C14" s="1" t="str">
        <f>"DIREZIONE DISTRETTO CENTRO NORD"</f>
        <v>DIREZIONE DISTRETTO CENTRO NORD</v>
      </c>
      <c r="D14" s="1">
        <v>92.31</v>
      </c>
      <c r="E14" s="1">
        <v>7.69</v>
      </c>
    </row>
    <row r="15" spans="1:5">
      <c r="A15" s="1">
        <v>2022</v>
      </c>
      <c r="B15" s="1" t="str">
        <f t="shared" si="0"/>
        <v>LUGLIO    - SETTEMBRE</v>
      </c>
      <c r="C15" s="1" t="str">
        <f>"DIREZIONE DISTRETTO OVEST"</f>
        <v>DIREZIONE DISTRETTO OVEST</v>
      </c>
      <c r="D15" s="1">
        <v>66.150000000000006</v>
      </c>
      <c r="E15" s="1">
        <v>33.85</v>
      </c>
    </row>
    <row r="16" spans="1:5">
      <c r="A16" s="1">
        <v>2022</v>
      </c>
      <c r="B16" s="1" t="str">
        <f t="shared" si="0"/>
        <v>LUGLIO    - SETTEMBRE</v>
      </c>
      <c r="C16" s="1" t="str">
        <f>"DIREZIONE GENERALE"</f>
        <v>DIREZIONE GENERALE</v>
      </c>
      <c r="D16" s="1">
        <v>66.66</v>
      </c>
      <c r="E16" s="1">
        <v>33.340000000000003</v>
      </c>
    </row>
    <row r="17" spans="1:5">
      <c r="A17" s="1">
        <v>2022</v>
      </c>
      <c r="B17" s="1" t="str">
        <f t="shared" si="0"/>
        <v>LUGLIO    - SETTEMBRE</v>
      </c>
      <c r="C17" s="1" t="str">
        <f>"DIREZIONE INFERMIERISTICA TECNICA AZIENDALE"</f>
        <v>DIREZIONE INFERMIERISTICA TECNICA AZIENDALE</v>
      </c>
      <c r="D17" s="1">
        <v>74.040000000000006</v>
      </c>
      <c r="E17" s="1">
        <v>25.96</v>
      </c>
    </row>
    <row r="18" spans="1:5">
      <c r="A18" s="1">
        <v>2022</v>
      </c>
      <c r="B18" s="1" t="str">
        <f t="shared" si="0"/>
        <v>LUGLIO    - SETTEMBRE</v>
      </c>
      <c r="C18" s="1" t="str">
        <f>"LABORATORIO UNICO PROVINCIALE"</f>
        <v>LABORATORIO UNICO PROVINCIALE</v>
      </c>
      <c r="D18" s="1">
        <v>79.209999999999994</v>
      </c>
      <c r="E18" s="1">
        <v>20.79</v>
      </c>
    </row>
    <row r="19" spans="1:5">
      <c r="A19" s="1">
        <v>2022</v>
      </c>
      <c r="B19" s="1" t="str">
        <f t="shared" si="0"/>
        <v>LUGLIO    - SETTEMBRE</v>
      </c>
      <c r="C19" s="1" t="str">
        <f>"SERVIZI COMUNI FUNZIONI SANITARIE"</f>
        <v>SERVIZI COMUNI FUNZIONI SANITARIE</v>
      </c>
      <c r="D19" s="1">
        <v>65.319999999999993</v>
      </c>
      <c r="E19" s="1">
        <v>34.68</v>
      </c>
    </row>
    <row r="20" spans="1:5">
      <c r="A20" s="1">
        <v>2022</v>
      </c>
      <c r="B20" s="1" t="str">
        <f t="shared" si="0"/>
        <v>LUGLIO    - SETTEMBRE</v>
      </c>
      <c r="C20" s="1" t="str">
        <f>"SERVIZI COMUNI FUNZIONI TECNICHE ED AMMINISTRATIVE"</f>
        <v>SERVIZI COMUNI FUNZIONI TECNICHE ED AMMINISTRATIVE</v>
      </c>
      <c r="D20" s="1">
        <v>71.98</v>
      </c>
      <c r="E20" s="1">
        <v>28.02</v>
      </c>
    </row>
    <row r="21" spans="1:5">
      <c r="A21" s="2" t="str">
        <f>"Totale"</f>
        <v>Totale</v>
      </c>
      <c r="B21" s="3"/>
      <c r="C21" s="4"/>
      <c r="D21" s="1">
        <v>72.14</v>
      </c>
      <c r="E21" s="1">
        <v>27.87</v>
      </c>
    </row>
  </sheetData>
  <mergeCells count="1">
    <mergeCell ref="A21:C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Consultazione Tassi di Assenza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2022-11-22T10:21:36Z</cp:lastPrinted>
  <dcterms:created xsi:type="dcterms:W3CDTF">2022-11-22T10:18:25Z</dcterms:created>
  <dcterms:modified xsi:type="dcterms:W3CDTF">2022-11-22T10:22:57Z</dcterms:modified>
</cp:coreProperties>
</file>